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81" i="1" l="1"/>
  <c r="M47" i="1"/>
  <c r="M110" i="1" l="1"/>
  <c r="M124" i="1"/>
  <c r="M123" i="1"/>
  <c r="M25" i="1" l="1"/>
  <c r="M9" i="1"/>
  <c r="M89" i="1" l="1"/>
  <c r="O122" i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<sst xmlns="http://schemas.openxmlformats.org/spreadsheetml/2006/main" count="184" uniqueCount="158">
  <si>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</si>
  <si>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</si>
  <si>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</si>
  <si>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</si>
  <si>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</si>
  <si>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</si>
  <si>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</si>
  <si>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</si>
  <si>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</si>
  <si>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</si>
  <si>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</si>
  <si>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</si>
  <si>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</si>
  <si>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</si>
  <si>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</si>
  <si>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</si>
  <si>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</si>
  <si>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</si>
  <si>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</si>
  <si>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</si>
  <si>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</si>
  <si>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</si>
  <si>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</si>
  <si>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</si>
  <si>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</si>
  <si>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</si>
  <si>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</si>
  <si>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</si>
  <si>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</si>
  <si>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</si>
  <si>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</si>
  <si>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</si>
  <si>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</si>
  <si>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</si>
  <si>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</si>
  <si>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</si>
  <si>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</si>
  <si>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</si>
  <si>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</si>
  <si>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</si>
  <si>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</si>
  <si>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</si>
  <si>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</si>
  <si>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</si>
  <si>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</si>
  <si>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</si>
  <si>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</si>
  <si>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</si>
  <si>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</si>
  <si>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</si>
  <si>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</si>
  <si>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</si>
  <si>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</si>
  <si>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</si>
  <si>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</si>
  <si>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</si>
  <si>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</si>
  <si>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</si>
  <si>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</si>
  <si>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</si>
  <si>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</si>
  <si>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</si>
  <si>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</si>
  <si>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</si>
  <si>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</si>
  <si>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</si>
  <si>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</si>
  <si>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</si>
  <si>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</si>
  <si>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</si>
  <si>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</si>
  <si>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</si>
  <si>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</si>
  <si>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</si>
  <si>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</si>
  <si>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</si>
  <si>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</si>
  <si>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</si>
  <si>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</si>
  <si>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</si>
  <si>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</si>
  <si>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</si>
  <si>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</si>
  <si>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</si>
  <si>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</si>
  <si>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</si>
  <si>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</si>
  <si>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</si>
  <si>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</si>
  <si>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</si>
  <si>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</si>
  <si>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</si>
  <si>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</si>
  <si>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</si>
  <si>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</si>
  <si>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</si>
  <si>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</si>
  <si>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</si>
  <si>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</si>
  <si>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</si>
  <si>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</si>
  <si>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</si>
  <si>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</si>
  <si>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</si>
  <si>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</si>
  <si>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</si>
  <si>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</si>
  <si>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</si>
  <si>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</si>
  <si>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</si>
  <si>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</si>
  <si>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Roger M. Avilez                                                     Efraín  Alexander Meléndez </t>
  </si>
  <si>
    <t xml:space="preserve">        Vicepresidente                                                             Contador General</t>
  </si>
  <si>
    <t>BALANCE GENERAL AL 30  DE SEPTIEMBRE 2016</t>
  </si>
  <si>
    <t>ESTADO DE RESULTADOS  DEL 01 DE ENERO AL 30 DE SEPTIEMBRE  2016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</si>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</sst>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workbookViewId="0">
      <selection activeCell="S6" sqref="S6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"/>
      <c r="M6" s="3"/>
      <c r="N6" s="3"/>
      <c r="O6" s="7">
        <f>SUM(M7:M20)</f>
        <v>61097.5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15291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7252.3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2252.3000000000002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5000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38554.199999999997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3912.5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34837.1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2701.1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-2896.5</v>
      </c>
      <c r="M19" s="6"/>
      <c r="N19" s="6"/>
      <c r="O19" s="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7">
        <f>SUM(M21:M34)</f>
        <v>9041.7999999999993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300.3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11.9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1843.9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6921.3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17.899999999999999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58.9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3.7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6840.8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-35.6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3"/>
      <c r="O34" s="7">
        <f>SUM(M35:M51)</f>
        <v>403.89999999999986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296.89999999999986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944.2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183.5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296.89999999999998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2.4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-1177.2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107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107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"/>
      <c r="M51" s="3"/>
      <c r="N51" s="3"/>
      <c r="O51" s="11">
        <f>SUM(O6+O20+O34)</f>
        <v>70543.199999999997</v>
      </c>
    </row>
    <row r="52" spans="1:16" ht="15" hidden="1" customHeight="1" x14ac:dyDescent="0.25">
      <c r="A52" s="20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"/>
      <c r="M59" s="3"/>
      <c r="N59" s="3"/>
      <c r="O59" s="7">
        <f>SUM(M60:M62)</f>
        <v>8355.7999999999993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539.1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7816.7</v>
      </c>
      <c r="N61" s="9"/>
      <c r="O61" s="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6"/>
      <c r="N62" s="6"/>
      <c r="O62" s="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7">
        <f>SUM(M64:M79)</f>
        <v>54081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47859.199999999997</v>
      </c>
      <c r="N64" s="3"/>
      <c r="O64" s="6"/>
    </row>
    <row r="65" spans="1:16" ht="15" hidden="1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0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3676.1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31009.9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12516.1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657.1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216.8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216.8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hidden="1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0</v>
      </c>
      <c r="N74" s="3"/>
      <c r="O74" s="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6005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"/>
      <c r="M79" s="3"/>
      <c r="N79" s="3"/>
      <c r="O79" s="7">
        <f>SUM(M80:M97)</f>
        <v>1115.5999999999999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676</v>
      </c>
      <c r="N81" s="3"/>
      <c r="O81" s="6"/>
    </row>
    <row r="82" spans="1:15" ht="15" hidden="1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0</v>
      </c>
      <c r="M82" s="6"/>
      <c r="N82" s="6"/>
      <c r="O82" s="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0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179.9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273.10000000000002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21.8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31.8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169.4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</f>
        <v>54.7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33.700000000000003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3.9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10.6</v>
      </c>
      <c r="M92" s="6"/>
      <c r="N92" s="6"/>
      <c r="O92" s="6"/>
    </row>
    <row r="93" spans="1:15" ht="1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</v>
      </c>
      <c r="M93" s="6"/>
      <c r="N93" s="6"/>
      <c r="O93" s="6"/>
    </row>
    <row r="94" spans="1:15" ht="15" customHeight="1" x14ac:dyDescent="0.25">
      <c r="A94" s="4"/>
      <c r="B94" s="21" t="s">
        <v>79</v>
      </c>
      <c r="C94" s="21"/>
      <c r="D94" s="21"/>
      <c r="E94" s="21"/>
      <c r="F94" s="21"/>
      <c r="G94" s="21"/>
      <c r="H94" s="21"/>
      <c r="I94" s="21"/>
      <c r="J94" s="21"/>
      <c r="K94" s="9">
        <v>2</v>
      </c>
      <c r="L94" s="8">
        <v>6.5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189.9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195</v>
      </c>
      <c r="N96" s="9"/>
      <c r="O96" s="10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"/>
      <c r="M100" s="3"/>
      <c r="N100" s="3"/>
      <c r="O100" s="11">
        <f>SUM(O63+O79+O97)</f>
        <v>55196.6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"/>
      <c r="M101" s="3"/>
      <c r="N101" s="3"/>
      <c r="O101" s="3">
        <f>SUM(M102:M116)</f>
        <v>15346.599999999999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927.1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927.1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-450.2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676.4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1193.3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1011.1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182.2</v>
      </c>
      <c r="M115" s="6"/>
      <c r="N115" s="6"/>
      <c r="O115" s="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"/>
      <c r="M116" s="3"/>
      <c r="N116" s="3"/>
      <c r="O116" s="12">
        <f>SUM(O101)</f>
        <v>15346.599999999999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"/>
      <c r="M121" s="3"/>
      <c r="N121" s="3"/>
      <c r="O121" s="11">
        <f>SUM(O63+O79+O97+O101+O117)</f>
        <v>70543.199999999997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"/>
      <c r="M122" s="3"/>
      <c r="N122" s="3"/>
      <c r="O122" s="7">
        <f>SUM(M123:M125)</f>
        <v>8355.7999999999993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539.1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7816.7</v>
      </c>
      <c r="N124" s="3"/>
      <c r="O124" s="6"/>
    </row>
    <row r="125" spans="1:16" x14ac:dyDescent="0.25">
      <c r="A125" s="1"/>
      <c r="B125" s="1"/>
      <c r="C125" s="1"/>
    </row>
    <row r="129" spans="1:15" s="16" customFormat="1" x14ac:dyDescent="0.25">
      <c r="A129" s="13" t="s">
        <v>111</v>
      </c>
      <c r="K129" s="17"/>
      <c r="L129" s="17"/>
      <c r="M129" s="17"/>
      <c r="N129" s="17"/>
      <c r="O129" s="17"/>
    </row>
    <row r="130" spans="1:15" x14ac:dyDescent="0.25">
      <c r="A130" s="13" t="s">
        <v>112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7"/>
      <c r="M130" s="17"/>
      <c r="N130" s="17"/>
      <c r="O130" s="17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BB49-8BAA-4D73-86FE-CDD320DB51D6}">
  <dimension ref="A1:S77"/>
  <sheetViews>
    <sheetView showGridLines="0" workbookViewId="0">
      <selection activeCell="R34" sqref="R34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2" t="s">
        <v>115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9" ht="15" customHeight="1" x14ac:dyDescent="0.25">
      <c r="A7" s="22" t="s">
        <v>116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"/>
      <c r="M7" s="24"/>
      <c r="N7" s="24"/>
      <c r="O7" s="28">
        <f>SUM(N8:N11)</f>
        <v>11827.4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11335.8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301</v>
      </c>
    </row>
    <row r="10" spans="1:19" ht="15" hidden="1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0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190.6</v>
      </c>
    </row>
    <row r="12" spans="1:19" ht="15" customHeight="1" x14ac:dyDescent="0.25">
      <c r="A12" s="22" t="s">
        <v>121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"/>
      <c r="M12" s="24"/>
      <c r="N12" s="24"/>
      <c r="O12" s="28">
        <f>SUM(N13:N16)</f>
        <v>140.9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140.9</v>
      </c>
    </row>
    <row r="17" spans="1:16" ht="15" customHeight="1" x14ac:dyDescent="0.25">
      <c r="A17" s="22" t="s">
        <v>125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  <c r="M17" s="24"/>
      <c r="N17" s="24"/>
      <c r="O17" s="28">
        <f>SUM(N18:N29)</f>
        <v>644.5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590.1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1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53.4</v>
      </c>
    </row>
    <row r="29" spans="1:16" ht="20.25" customHeight="1" thickBot="1" x14ac:dyDescent="0.3">
      <c r="A29" s="22" t="s">
        <v>133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"/>
      <c r="M29" s="24"/>
      <c r="N29" s="24"/>
      <c r="O29" s="33">
        <f>SUM(O7+O12+O17)</f>
        <v>12612.8</v>
      </c>
    </row>
    <row r="30" spans="1:16" ht="15.75" thickTop="1" x14ac:dyDescent="0.25"/>
    <row r="31" spans="1:16" ht="15" customHeight="1" x14ac:dyDescent="0.25">
      <c r="A31" s="22" t="s">
        <v>134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6" ht="15" customHeight="1" x14ac:dyDescent="0.25">
      <c r="A32" s="22" t="s">
        <v>135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"/>
      <c r="M32" s="24"/>
      <c r="N32" s="24"/>
      <c r="O32" s="28">
        <f>SUM(N33:N36)</f>
        <v>4760.8999999999996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2326.6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2281.9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152.4</v>
      </c>
    </row>
    <row r="36" spans="1:16" ht="15" customHeight="1" x14ac:dyDescent="0.25">
      <c r="A36" s="22" t="s">
        <v>139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"/>
      <c r="M36" s="24"/>
      <c r="N36" s="24"/>
      <c r="O36" s="28">
        <f>SUM(N37:N43)</f>
        <v>2682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2682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2" t="s">
        <v>143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24"/>
      <c r="N43" s="24"/>
      <c r="O43" s="28">
        <f>SUM(N44:N47)</f>
        <v>4130.8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2267.6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1539.7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323.5</v>
      </c>
    </row>
    <row r="47" spans="1:16" ht="15" customHeight="1" x14ac:dyDescent="0.25">
      <c r="A47" s="22" t="s">
        <v>147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"/>
      <c r="M47" s="24"/>
      <c r="N47" s="24"/>
      <c r="O47" s="28">
        <f>SUM(N48:N55)</f>
        <v>59.199999999999996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3.6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53.3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2.2999999999999998</v>
      </c>
    </row>
    <row r="55" spans="1:16" ht="15" customHeight="1" x14ac:dyDescent="0.2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"/>
      <c r="M55" s="24"/>
      <c r="N55" s="24"/>
      <c r="O55" s="28">
        <f>SUM(N56:N58)</f>
        <v>303.5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273.10000000000002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30.4</v>
      </c>
    </row>
    <row r="58" spans="1:16" ht="15" customHeight="1" x14ac:dyDescent="0.25">
      <c r="A58" s="22" t="s">
        <v>155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"/>
      <c r="M58" s="24"/>
      <c r="N58" s="24"/>
      <c r="O58" s="35">
        <f>SUM(O32+O36+O43+O47+O55)</f>
        <v>11936.400000000001</v>
      </c>
    </row>
    <row r="60" spans="1:16" ht="18" customHeight="1" thickBot="1" x14ac:dyDescent="0.3">
      <c r="A60" s="22" t="s">
        <v>156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"/>
      <c r="M60" s="24"/>
      <c r="N60" s="24"/>
      <c r="O60" s="33">
        <f>SUM(O7+O12+O17-O32-O36-O43-O47-O55)</f>
        <v>676.39999999999941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2" t="s">
        <v>157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17"/>
      <c r="N62" s="17"/>
      <c r="O62" s="37">
        <f>+O60-O61</f>
        <v>676.39999999999941</v>
      </c>
    </row>
    <row r="63" spans="1:16" s="16" customFormat="1" ht="15.75" thickTop="1" x14ac:dyDescent="0.25">
      <c r="M63" s="17"/>
      <c r="N63" s="17"/>
      <c r="O63" s="17"/>
    </row>
    <row r="64" spans="1:16" s="16" customFormat="1" ht="25.5" customHeight="1" x14ac:dyDescent="0.25">
      <c r="M64" s="17"/>
      <c r="N64" s="17"/>
      <c r="O64" s="17"/>
    </row>
    <row r="65" spans="1:15" s="16" customFormat="1" x14ac:dyDescent="0.25">
      <c r="A65" s="13" t="s">
        <v>111</v>
      </c>
      <c r="K65" s="17"/>
      <c r="L65" s="17"/>
      <c r="M65" s="17"/>
      <c r="N65" s="17"/>
      <c r="O65" s="17"/>
    </row>
    <row r="66" spans="1:15" x14ac:dyDescent="0.25">
      <c r="A66" s="13" t="s">
        <v>112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2016-09-07T17:49:59Z</cp:lastPrinted>
  <dcterms:created xsi:type="dcterms:W3CDTF">2011-03-04T20:56:38Z</dcterms:created>
  <dcterms:modified xsi:type="dcterms:W3CDTF">2017-11-28T17:08:07Z</dcterms:modified>
</cp:coreProperties>
</file>